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235" windowHeight="8760" activeTab="1"/>
  </bookViews>
  <sheets>
    <sheet name="1999x2005" sheetId="1" r:id="rId1"/>
    <sheet name="2005x2013" sheetId="7" r:id="rId2"/>
  </sheets>
  <calcPr calcId="125725"/>
  <fileRecoveryPr repairLoad="1"/>
</workbook>
</file>

<file path=xl/calcChain.xml><?xml version="1.0" encoding="utf-8"?>
<calcChain xmlns="http://schemas.openxmlformats.org/spreadsheetml/2006/main">
  <c r="E22" i="7"/>
  <c r="F22"/>
  <c r="G22"/>
  <c r="H22"/>
  <c r="I22"/>
  <c r="J22"/>
  <c r="K22"/>
  <c r="L22"/>
  <c r="M22"/>
  <c r="E23"/>
  <c r="F23"/>
  <c r="G23"/>
  <c r="H23"/>
  <c r="I23"/>
  <c r="J23"/>
  <c r="K23"/>
  <c r="L23"/>
  <c r="M23"/>
  <c r="E24"/>
  <c r="F24"/>
  <c r="G24"/>
  <c r="H24"/>
  <c r="I24"/>
  <c r="J24"/>
  <c r="K24"/>
  <c r="L24"/>
  <c r="M24"/>
  <c r="E25"/>
  <c r="F25"/>
  <c r="G25"/>
  <c r="H25"/>
  <c r="I25"/>
  <c r="J25"/>
  <c r="K25"/>
  <c r="L25"/>
  <c r="M25"/>
  <c r="E26"/>
  <c r="F26"/>
  <c r="G26"/>
  <c r="H26"/>
  <c r="I26"/>
  <c r="J26"/>
  <c r="K26"/>
  <c r="L26"/>
  <c r="M26"/>
  <c r="E27"/>
  <c r="F27"/>
  <c r="G27"/>
  <c r="H27"/>
  <c r="I27"/>
  <c r="J27"/>
  <c r="K27"/>
  <c r="L27"/>
  <c r="M27"/>
  <c r="E28"/>
  <c r="F28"/>
  <c r="G28"/>
  <c r="H28"/>
  <c r="I28"/>
  <c r="J28"/>
  <c r="K28"/>
  <c r="L28"/>
  <c r="M28"/>
  <c r="E29"/>
  <c r="F29"/>
  <c r="G29"/>
  <c r="H29"/>
  <c r="I29"/>
  <c r="J29"/>
  <c r="K29"/>
  <c r="L29"/>
  <c r="M29"/>
  <c r="E30"/>
  <c r="F30"/>
  <c r="G30"/>
  <c r="H30"/>
  <c r="I30"/>
  <c r="J30"/>
  <c r="K30"/>
  <c r="L30"/>
  <c r="M30"/>
  <c r="E31"/>
  <c r="F31"/>
  <c r="G31"/>
  <c r="H31"/>
  <c r="I31"/>
  <c r="J31"/>
  <c r="K31"/>
  <c r="L31"/>
  <c r="M31"/>
  <c r="E32"/>
  <c r="F32"/>
  <c r="G32"/>
  <c r="H32"/>
  <c r="I32"/>
  <c r="J32"/>
  <c r="K32"/>
  <c r="L32"/>
  <c r="M32"/>
  <c r="D23"/>
  <c r="D24"/>
  <c r="D25"/>
  <c r="D26"/>
  <c r="D27"/>
  <c r="D28"/>
  <c r="D29"/>
  <c r="D30"/>
  <c r="D31"/>
  <c r="D32"/>
  <c r="D22"/>
  <c r="N15"/>
  <c r="C22"/>
  <c r="C33" s="1"/>
  <c r="M34" i="1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F33"/>
  <c r="E33"/>
  <c r="D33"/>
  <c r="N32"/>
  <c r="M32"/>
  <c r="L32"/>
  <c r="K32"/>
  <c r="J32"/>
  <c r="I32"/>
  <c r="H32"/>
  <c r="G32"/>
  <c r="F32"/>
  <c r="E32"/>
  <c r="D32"/>
  <c r="N31"/>
  <c r="M31"/>
  <c r="L31"/>
  <c r="K31"/>
  <c r="J31"/>
  <c r="I31"/>
  <c r="H31"/>
  <c r="G31"/>
  <c r="F31"/>
  <c r="E31"/>
  <c r="D31"/>
  <c r="N30"/>
  <c r="M30"/>
  <c r="L30"/>
  <c r="K30"/>
  <c r="J30"/>
  <c r="I30"/>
  <c r="H30"/>
  <c r="G30"/>
  <c r="F30"/>
  <c r="E30"/>
  <c r="L33" i="7" l="1"/>
  <c r="N28"/>
  <c r="E33"/>
  <c r="K33"/>
  <c r="N24"/>
  <c r="D33"/>
  <c r="N31"/>
  <c r="N27"/>
  <c r="N26"/>
  <c r="J33"/>
  <c r="H33"/>
  <c r="N22"/>
  <c r="D30" i="1"/>
  <c r="N29"/>
  <c r="M29"/>
  <c r="L29"/>
  <c r="K29"/>
  <c r="J29"/>
  <c r="I29"/>
  <c r="H29"/>
  <c r="G29"/>
  <c r="F29"/>
  <c r="E29"/>
  <c r="D29"/>
  <c r="N28"/>
  <c r="M28"/>
  <c r="L28"/>
  <c r="K28"/>
  <c r="J28"/>
  <c r="I28"/>
  <c r="H28"/>
  <c r="G28"/>
  <c r="F28"/>
  <c r="E28"/>
  <c r="D28"/>
  <c r="N27"/>
  <c r="M27"/>
  <c r="L27"/>
  <c r="K27"/>
  <c r="J27"/>
  <c r="I27"/>
  <c r="H27"/>
  <c r="G27"/>
  <c r="F27"/>
  <c r="E27"/>
  <c r="D27"/>
  <c r="N26"/>
  <c r="M26"/>
  <c r="L26"/>
  <c r="K26"/>
  <c r="J26"/>
  <c r="I26"/>
  <c r="H26"/>
  <c r="G26"/>
  <c r="F26"/>
  <c r="E26"/>
  <c r="D26"/>
  <c r="N25"/>
  <c r="M25"/>
  <c r="L25"/>
  <c r="K25"/>
  <c r="J25"/>
  <c r="I25"/>
  <c r="H25"/>
  <c r="G25"/>
  <c r="F25"/>
  <c r="E25"/>
  <c r="D25"/>
  <c r="N24"/>
  <c r="M24"/>
  <c r="L24"/>
  <c r="K24"/>
  <c r="J24"/>
  <c r="I24"/>
  <c r="H24"/>
  <c r="G24" s="1"/>
  <c r="F24"/>
  <c r="E24"/>
  <c r="D24"/>
  <c r="N23"/>
  <c r="C23"/>
  <c r="N15"/>
  <c r="N29" i="7" l="1"/>
  <c r="G33"/>
  <c r="M33"/>
  <c r="F33"/>
  <c r="I33"/>
  <c r="N25"/>
  <c r="N32"/>
  <c r="N23"/>
  <c r="N30"/>
</calcChain>
</file>

<file path=xl/sharedStrings.xml><?xml version="1.0" encoding="utf-8"?>
<sst xmlns="http://schemas.openxmlformats.org/spreadsheetml/2006/main" count="105" uniqueCount="18">
  <si>
    <t>Unclassified</t>
  </si>
  <si>
    <t>Bare</t>
  </si>
  <si>
    <t>Commercial</t>
  </si>
  <si>
    <t>Low Dens Res</t>
  </si>
  <si>
    <t>Herb/Grass</t>
  </si>
  <si>
    <t>Agriculture</t>
  </si>
  <si>
    <t>Forest</t>
  </si>
  <si>
    <t>Wetland</t>
  </si>
  <si>
    <t>Water</t>
  </si>
  <si>
    <t>Cranberry</t>
  </si>
  <si>
    <t>Disturbed</t>
  </si>
  <si>
    <t>TOTAL</t>
  </si>
  <si>
    <t>Total number of pixels in the map (not incl.- Unclassified)</t>
  </si>
  <si>
    <t>As percentage of map (# pixels/total pixels in the map)</t>
  </si>
  <si>
    <t>Comparison of 1999 and 2005 maps - unit: number of 30m x 30m pixels</t>
  </si>
  <si>
    <t>Class</t>
  </si>
  <si>
    <t>Comparison of 2005 and 2013 maps - unit: number of 30m x 30m pixels</t>
  </si>
  <si>
    <t>&gt; What percentage of land in the state has remained stable/changed?</t>
  </si>
</sst>
</file>

<file path=xl/styles.xml><?xml version="1.0" encoding="utf-8"?>
<styleSheet xmlns="http://schemas.openxmlformats.org/spreadsheetml/2006/main">
  <numFmts count="1"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2" fillId="12" borderId="9" xfId="0" applyFont="1" applyFill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3" fillId="0" borderId="0" xfId="0" applyNumberFormat="1" applyFont="1"/>
    <xf numFmtId="165" fontId="0" fillId="0" borderId="5" xfId="0" applyNumberFormat="1" applyBorder="1"/>
    <xf numFmtId="165" fontId="0" fillId="3" borderId="1" xfId="0" applyNumberFormat="1" applyFill="1" applyBorder="1"/>
    <xf numFmtId="165" fontId="0" fillId="0" borderId="1" xfId="0" applyNumberFormat="1" applyBorder="1"/>
    <xf numFmtId="165" fontId="0" fillId="0" borderId="6" xfId="0" applyNumberFormat="1" applyBorder="1"/>
    <xf numFmtId="165" fontId="0" fillId="4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65" fontId="0" fillId="7" borderId="1" xfId="0" applyNumberFormat="1" applyFill="1" applyBorder="1"/>
    <xf numFmtId="165" fontId="0" fillId="8" borderId="1" xfId="0" applyNumberFormat="1" applyFill="1" applyBorder="1"/>
    <xf numFmtId="165" fontId="0" fillId="9" borderId="1" xfId="0" applyNumberFormat="1" applyFill="1" applyBorder="1"/>
    <xf numFmtId="165" fontId="0" fillId="10" borderId="1" xfId="0" applyNumberFormat="1" applyFill="1" applyBorder="1"/>
    <xf numFmtId="165" fontId="0" fillId="11" borderId="1" xfId="0" applyNumberFormat="1" applyFill="1" applyBorder="1"/>
    <xf numFmtId="165" fontId="0" fillId="0" borderId="7" xfId="0" applyNumberFormat="1" applyBorder="1"/>
    <xf numFmtId="165" fontId="0" fillId="0" borderId="8" xfId="0" applyNumberFormat="1" applyBorder="1"/>
    <xf numFmtId="165" fontId="2" fillId="12" borderId="9" xfId="0" applyNumberFormat="1" applyFont="1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workbookViewId="0">
      <selection activeCell="D17" sqref="D17"/>
    </sheetView>
  </sheetViews>
  <sheetFormatPr defaultRowHeight="15" customHeight="1"/>
  <cols>
    <col min="1" max="1" width="5" bestFit="1" customWidth="1"/>
    <col min="2" max="2" width="13.140625" bestFit="1" customWidth="1"/>
    <col min="3" max="13" width="11.7109375" customWidth="1"/>
    <col min="14" max="14" width="9.5703125" bestFit="1" customWidth="1"/>
    <col min="15" max="15" width="13.85546875" customWidth="1"/>
  </cols>
  <sheetData>
    <row r="1" spans="1:15" ht="15" customHeight="1">
      <c r="B1" s="15" t="s">
        <v>14</v>
      </c>
    </row>
    <row r="2" spans="1:15" ht="15" customHeight="1">
      <c r="C2" s="2">
        <v>1999</v>
      </c>
      <c r="D2" s="2">
        <v>1999</v>
      </c>
      <c r="E2" s="2">
        <v>1999</v>
      </c>
      <c r="F2" s="2">
        <v>1999</v>
      </c>
      <c r="G2" s="2">
        <v>1999</v>
      </c>
      <c r="H2" s="2">
        <v>1999</v>
      </c>
      <c r="I2" s="2">
        <v>1999</v>
      </c>
      <c r="J2" s="2">
        <v>1999</v>
      </c>
      <c r="K2" s="2">
        <v>1999</v>
      </c>
      <c r="L2" s="2">
        <v>1999</v>
      </c>
      <c r="M2" s="2">
        <v>1999</v>
      </c>
    </row>
    <row r="3" spans="1:15" ht="15" customHeight="1" thickBot="1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t="s">
        <v>11</v>
      </c>
    </row>
    <row r="4" spans="1:15" ht="15" customHeight="1">
      <c r="A4" s="2">
        <v>2005</v>
      </c>
      <c r="B4" s="2" t="s">
        <v>0</v>
      </c>
      <c r="C4" s="5">
        <v>37303332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7">
        <v>0</v>
      </c>
      <c r="N4" s="12">
        <v>37303332</v>
      </c>
    </row>
    <row r="5" spans="1:15" ht="15" customHeight="1">
      <c r="A5" s="2">
        <v>2005</v>
      </c>
      <c r="B5" s="2" t="s">
        <v>1</v>
      </c>
      <c r="C5" s="8">
        <v>0</v>
      </c>
      <c r="D5" s="16">
        <v>603260</v>
      </c>
      <c r="E5" s="4">
        <v>9439</v>
      </c>
      <c r="F5" s="4">
        <v>14281</v>
      </c>
      <c r="G5" s="4">
        <v>9911</v>
      </c>
      <c r="H5" s="4">
        <v>11614</v>
      </c>
      <c r="I5" s="4">
        <v>51421</v>
      </c>
      <c r="J5" s="4">
        <v>3255</v>
      </c>
      <c r="K5" s="4">
        <v>426</v>
      </c>
      <c r="L5" s="4">
        <v>1365</v>
      </c>
      <c r="M5" s="9">
        <v>0</v>
      </c>
      <c r="N5" s="12">
        <v>704972</v>
      </c>
    </row>
    <row r="6" spans="1:15" ht="15" customHeight="1">
      <c r="A6" s="2">
        <v>2005</v>
      </c>
      <c r="B6" s="2" t="s">
        <v>2</v>
      </c>
      <c r="C6" s="8">
        <v>0</v>
      </c>
      <c r="D6" s="4">
        <v>17904</v>
      </c>
      <c r="E6" s="17">
        <v>913550</v>
      </c>
      <c r="F6" s="4">
        <v>13298</v>
      </c>
      <c r="G6" s="4">
        <v>4232</v>
      </c>
      <c r="H6" s="4">
        <v>1991</v>
      </c>
      <c r="I6" s="4">
        <v>15279</v>
      </c>
      <c r="J6" s="4">
        <v>663</v>
      </c>
      <c r="K6" s="4">
        <v>378</v>
      </c>
      <c r="L6" s="4">
        <v>132</v>
      </c>
      <c r="M6" s="9">
        <v>0</v>
      </c>
      <c r="N6" s="12">
        <v>967427</v>
      </c>
    </row>
    <row r="7" spans="1:15" ht="15" customHeight="1">
      <c r="A7" s="2">
        <v>2005</v>
      </c>
      <c r="B7" s="2" t="s">
        <v>3</v>
      </c>
      <c r="C7" s="8">
        <v>0</v>
      </c>
      <c r="D7" s="4">
        <v>8047</v>
      </c>
      <c r="E7" s="4">
        <v>3017</v>
      </c>
      <c r="F7" s="18">
        <v>3819290</v>
      </c>
      <c r="G7" s="4">
        <v>4735</v>
      </c>
      <c r="H7" s="4">
        <v>3639</v>
      </c>
      <c r="I7" s="4">
        <v>67856</v>
      </c>
      <c r="J7" s="4">
        <v>1160</v>
      </c>
      <c r="K7" s="4">
        <v>30</v>
      </c>
      <c r="L7" s="4">
        <v>390</v>
      </c>
      <c r="M7" s="9">
        <v>0</v>
      </c>
      <c r="N7" s="12">
        <v>3908164</v>
      </c>
    </row>
    <row r="8" spans="1:15" ht="15" customHeight="1">
      <c r="A8" s="2">
        <v>2005</v>
      </c>
      <c r="B8" s="2" t="s">
        <v>4</v>
      </c>
      <c r="C8" s="8">
        <v>0</v>
      </c>
      <c r="D8" s="4">
        <v>8505</v>
      </c>
      <c r="E8" s="4">
        <v>1290</v>
      </c>
      <c r="F8" s="4">
        <v>3301</v>
      </c>
      <c r="G8" s="19">
        <v>775865</v>
      </c>
      <c r="H8" s="4">
        <v>13617</v>
      </c>
      <c r="I8" s="4">
        <v>15382</v>
      </c>
      <c r="J8" s="4">
        <v>1153</v>
      </c>
      <c r="K8" s="4">
        <v>52</v>
      </c>
      <c r="L8" s="4">
        <v>332</v>
      </c>
      <c r="M8" s="9">
        <v>0</v>
      </c>
      <c r="N8" s="12">
        <v>819497</v>
      </c>
    </row>
    <row r="9" spans="1:15" ht="15" customHeight="1">
      <c r="A9" s="2">
        <v>2005</v>
      </c>
      <c r="B9" s="2" t="s">
        <v>5</v>
      </c>
      <c r="C9" s="8">
        <v>0</v>
      </c>
      <c r="D9" s="4">
        <v>6458</v>
      </c>
      <c r="E9" s="4">
        <v>467</v>
      </c>
      <c r="F9" s="4">
        <v>964</v>
      </c>
      <c r="G9" s="4">
        <v>16064</v>
      </c>
      <c r="H9" s="20">
        <v>884592</v>
      </c>
      <c r="I9" s="4">
        <v>3810</v>
      </c>
      <c r="J9" s="4">
        <v>1348</v>
      </c>
      <c r="K9" s="4">
        <v>38</v>
      </c>
      <c r="L9" s="4">
        <v>226</v>
      </c>
      <c r="M9" s="9">
        <v>0</v>
      </c>
      <c r="N9" s="12">
        <v>913967</v>
      </c>
    </row>
    <row r="10" spans="1:15" ht="15" customHeight="1">
      <c r="A10" s="2">
        <v>2005</v>
      </c>
      <c r="B10" s="2" t="s">
        <v>6</v>
      </c>
      <c r="C10" s="8">
        <v>0</v>
      </c>
      <c r="D10" s="4">
        <v>691</v>
      </c>
      <c r="E10" s="4">
        <v>81</v>
      </c>
      <c r="F10" s="4">
        <v>1726</v>
      </c>
      <c r="G10" s="4">
        <v>1347</v>
      </c>
      <c r="H10" s="4">
        <v>1544</v>
      </c>
      <c r="I10" s="21">
        <v>14167235</v>
      </c>
      <c r="J10" s="4">
        <v>2374</v>
      </c>
      <c r="K10" s="4">
        <v>207</v>
      </c>
      <c r="L10" s="4">
        <v>243</v>
      </c>
      <c r="M10" s="9">
        <v>0</v>
      </c>
      <c r="N10" s="12">
        <v>14175448</v>
      </c>
    </row>
    <row r="11" spans="1:15" ht="15" customHeight="1">
      <c r="A11" s="2">
        <v>2005</v>
      </c>
      <c r="B11" s="2" t="s">
        <v>7</v>
      </c>
      <c r="C11" s="8">
        <v>0</v>
      </c>
      <c r="D11" s="4">
        <v>1601</v>
      </c>
      <c r="E11" s="4">
        <v>689</v>
      </c>
      <c r="F11" s="4">
        <v>459</v>
      </c>
      <c r="G11" s="4">
        <v>1000</v>
      </c>
      <c r="H11" s="4">
        <v>1328</v>
      </c>
      <c r="I11" s="4">
        <v>4149</v>
      </c>
      <c r="J11" s="22">
        <v>929000</v>
      </c>
      <c r="K11" s="4">
        <v>4061</v>
      </c>
      <c r="L11" s="4">
        <v>1074</v>
      </c>
      <c r="M11" s="9">
        <v>0</v>
      </c>
      <c r="N11" s="12">
        <v>943361</v>
      </c>
    </row>
    <row r="12" spans="1:15" ht="15" customHeight="1">
      <c r="A12" s="2">
        <v>2005</v>
      </c>
      <c r="B12" s="2" t="s">
        <v>8</v>
      </c>
      <c r="C12" s="8">
        <v>0</v>
      </c>
      <c r="D12" s="4">
        <v>1351</v>
      </c>
      <c r="E12" s="4">
        <v>545</v>
      </c>
      <c r="F12" s="4">
        <v>151</v>
      </c>
      <c r="G12" s="4">
        <v>191</v>
      </c>
      <c r="H12" s="4">
        <v>149</v>
      </c>
      <c r="I12" s="4">
        <v>1058</v>
      </c>
      <c r="J12" s="4">
        <v>6272</v>
      </c>
      <c r="K12" s="23">
        <v>724374</v>
      </c>
      <c r="L12" s="4">
        <v>298</v>
      </c>
      <c r="M12" s="9">
        <v>0</v>
      </c>
      <c r="N12" s="12">
        <v>734389</v>
      </c>
    </row>
    <row r="13" spans="1:15" ht="15" customHeight="1">
      <c r="A13" s="2">
        <v>2005</v>
      </c>
      <c r="B13" s="2" t="s">
        <v>9</v>
      </c>
      <c r="C13" s="8">
        <v>0</v>
      </c>
      <c r="D13" s="4">
        <v>1479</v>
      </c>
      <c r="E13" s="4">
        <v>111</v>
      </c>
      <c r="F13" s="4">
        <v>399</v>
      </c>
      <c r="G13" s="4">
        <v>442</v>
      </c>
      <c r="H13" s="4">
        <v>451</v>
      </c>
      <c r="I13" s="4">
        <v>2082</v>
      </c>
      <c r="J13" s="4">
        <v>846</v>
      </c>
      <c r="K13" s="4">
        <v>59</v>
      </c>
      <c r="L13" s="24">
        <v>88298</v>
      </c>
      <c r="M13" s="9">
        <v>0</v>
      </c>
      <c r="N13" s="12">
        <v>94167</v>
      </c>
    </row>
    <row r="14" spans="1:15" ht="15" customHeight="1" thickBot="1">
      <c r="A14" s="2">
        <v>2005</v>
      </c>
      <c r="B14" s="2" t="s">
        <v>10</v>
      </c>
      <c r="C14" s="10">
        <v>0</v>
      </c>
      <c r="D14" s="11">
        <v>2269</v>
      </c>
      <c r="E14" s="11">
        <v>333</v>
      </c>
      <c r="F14" s="11">
        <v>81</v>
      </c>
      <c r="G14" s="11">
        <v>185</v>
      </c>
      <c r="H14" s="11">
        <v>8</v>
      </c>
      <c r="I14" s="11">
        <v>54</v>
      </c>
      <c r="J14" s="11">
        <v>108</v>
      </c>
      <c r="K14" s="11">
        <v>221</v>
      </c>
      <c r="L14" s="11">
        <v>5</v>
      </c>
      <c r="M14" s="25">
        <v>3277</v>
      </c>
      <c r="N14" s="12">
        <v>6541</v>
      </c>
    </row>
    <row r="15" spans="1:15" ht="15" customHeight="1">
      <c r="B15" t="s">
        <v>11</v>
      </c>
      <c r="C15" s="12">
        <v>37303332</v>
      </c>
      <c r="D15" s="12">
        <v>651565</v>
      </c>
      <c r="E15" s="12">
        <v>929522</v>
      </c>
      <c r="F15" s="12">
        <v>3853950</v>
      </c>
      <c r="G15" s="12">
        <v>813972</v>
      </c>
      <c r="H15" s="12">
        <v>918933</v>
      </c>
      <c r="I15" s="12">
        <v>14328326</v>
      </c>
      <c r="J15" s="12">
        <v>946179</v>
      </c>
      <c r="K15" s="12">
        <v>729846</v>
      </c>
      <c r="L15" s="12">
        <v>92363</v>
      </c>
      <c r="M15" s="12">
        <v>3277</v>
      </c>
      <c r="N15" s="13">
        <f>60571265-C4</f>
        <v>23267933</v>
      </c>
      <c r="O15" s="14" t="s">
        <v>12</v>
      </c>
    </row>
    <row r="19" spans="1:14" ht="15" customHeight="1">
      <c r="B19" s="15" t="s">
        <v>13</v>
      </c>
    </row>
    <row r="20" spans="1:14" ht="15" customHeight="1">
      <c r="B20" s="15" t="s">
        <v>17</v>
      </c>
    </row>
    <row r="21" spans="1:14" ht="15" customHeight="1">
      <c r="C21" s="2">
        <v>1999</v>
      </c>
      <c r="D21" s="2">
        <v>1999</v>
      </c>
      <c r="E21" s="2">
        <v>1999</v>
      </c>
      <c r="F21" s="2">
        <v>1999</v>
      </c>
      <c r="G21" s="2">
        <v>1999</v>
      </c>
      <c r="H21" s="2">
        <v>1999</v>
      </c>
      <c r="I21" s="2">
        <v>1999</v>
      </c>
      <c r="J21" s="2">
        <v>1999</v>
      </c>
      <c r="K21" s="2">
        <v>1999</v>
      </c>
      <c r="L21" s="2">
        <v>1999</v>
      </c>
      <c r="M21" s="2">
        <v>1999</v>
      </c>
    </row>
    <row r="22" spans="1:14" ht="15" customHeight="1" thickBot="1">
      <c r="C22" s="3" t="s">
        <v>0</v>
      </c>
      <c r="D22" s="3" t="s">
        <v>1</v>
      </c>
      <c r="E22" s="3" t="s">
        <v>2</v>
      </c>
      <c r="F22" s="3" t="s">
        <v>3</v>
      </c>
      <c r="G22" s="3" t="s">
        <v>4</v>
      </c>
      <c r="H22" s="3" t="s">
        <v>5</v>
      </c>
      <c r="I22" s="3" t="s">
        <v>6</v>
      </c>
      <c r="J22" s="3" t="s">
        <v>7</v>
      </c>
      <c r="K22" s="3" t="s">
        <v>8</v>
      </c>
      <c r="L22" s="3" t="s">
        <v>9</v>
      </c>
      <c r="M22" s="3" t="s">
        <v>10</v>
      </c>
      <c r="N22" s="1" t="s">
        <v>11</v>
      </c>
    </row>
    <row r="23" spans="1:14" ht="15" customHeight="1">
      <c r="A23" s="2">
        <v>2005</v>
      </c>
      <c r="B23" s="2" t="s">
        <v>0</v>
      </c>
      <c r="C23" s="26">
        <f>C4/N4*100</f>
        <v>100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8">
        <v>0</v>
      </c>
      <c r="N23" s="29">
        <f>SUM(C23:M23)</f>
        <v>100</v>
      </c>
    </row>
    <row r="24" spans="1:14" ht="15" customHeight="1">
      <c r="A24" s="2">
        <v>2005</v>
      </c>
      <c r="B24" s="2" t="s">
        <v>1</v>
      </c>
      <c r="C24" s="30">
        <v>0</v>
      </c>
      <c r="D24" s="31">
        <f t="shared" ref="D24:D33" si="0">(D5/$N$15)*100</f>
        <v>2.5926669120114796</v>
      </c>
      <c r="E24" s="32">
        <f t="shared" ref="E24:M24" si="1">(E5/$N$15)*100</f>
        <v>4.056655999482206E-2</v>
      </c>
      <c r="F24" s="32">
        <f t="shared" si="1"/>
        <v>6.1376315635772206E-2</v>
      </c>
      <c r="G24" s="32">
        <f t="shared" si="1"/>
        <v>4.2595102882580935E-2</v>
      </c>
      <c r="H24" s="32">
        <f t="shared" si="1"/>
        <v>4.9914188767863486E-2</v>
      </c>
      <c r="I24" s="32">
        <f t="shared" si="1"/>
        <v>0.22099513523612088</v>
      </c>
      <c r="J24" s="32">
        <f t="shared" si="1"/>
        <v>1.3989209956896472E-2</v>
      </c>
      <c r="K24" s="32">
        <f t="shared" si="1"/>
        <v>1.8308459114094921E-3</v>
      </c>
      <c r="L24" s="32">
        <f t="shared" si="1"/>
        <v>5.8664428851501332E-3</v>
      </c>
      <c r="M24" s="33">
        <f t="shared" si="1"/>
        <v>0</v>
      </c>
      <c r="N24" s="29">
        <f t="shared" ref="N24:N33" si="2">SUM(C24:M24)</f>
        <v>3.029800713282095</v>
      </c>
    </row>
    <row r="25" spans="1:14" ht="15" customHeight="1">
      <c r="A25" s="2">
        <v>2005</v>
      </c>
      <c r="B25" s="2" t="s">
        <v>2</v>
      </c>
      <c r="C25" s="30">
        <v>0</v>
      </c>
      <c r="D25" s="32">
        <f t="shared" si="0"/>
        <v>7.6947101403463725E-2</v>
      </c>
      <c r="E25" s="34">
        <f t="shared" ref="E25:M25" si="3">(E6/$N$15)*100</f>
        <v>3.9262189726951684</v>
      </c>
      <c r="F25" s="32">
        <f t="shared" si="3"/>
        <v>5.7151617206393029E-2</v>
      </c>
      <c r="G25" s="32">
        <f t="shared" si="3"/>
        <v>1.8188121824143123E-2</v>
      </c>
      <c r="H25" s="32">
        <f t="shared" si="3"/>
        <v>8.5568408676438938E-3</v>
      </c>
      <c r="I25" s="32">
        <f t="shared" si="3"/>
        <v>6.5665480470482693E-2</v>
      </c>
      <c r="J25" s="32">
        <f t="shared" si="3"/>
        <v>2.8494151156443505E-3</v>
      </c>
      <c r="K25" s="32">
        <f t="shared" si="3"/>
        <v>1.6245534143492679E-3</v>
      </c>
      <c r="L25" s="32">
        <f t="shared" si="3"/>
        <v>5.6730436691561728E-4</v>
      </c>
      <c r="M25" s="33">
        <f t="shared" si="3"/>
        <v>0</v>
      </c>
      <c r="N25" s="29">
        <f t="shared" si="2"/>
        <v>4.1577694073642046</v>
      </c>
    </row>
    <row r="26" spans="1:14" ht="15" customHeight="1">
      <c r="A26" s="2">
        <v>2005</v>
      </c>
      <c r="B26" s="2" t="s">
        <v>3</v>
      </c>
      <c r="C26" s="30">
        <v>0</v>
      </c>
      <c r="D26" s="32">
        <f t="shared" si="0"/>
        <v>3.4584077580075548E-2</v>
      </c>
      <c r="E26" s="32">
        <f t="shared" ref="E26:M26" si="4">(E7/$N$15)*100</f>
        <v>1.2966342992306194E-2</v>
      </c>
      <c r="F26" s="35">
        <f t="shared" si="4"/>
        <v>16.414393147857183</v>
      </c>
      <c r="G26" s="32">
        <f t="shared" si="4"/>
        <v>2.0349895282920062E-2</v>
      </c>
      <c r="H26" s="32">
        <f t="shared" si="4"/>
        <v>1.563954993337827E-2</v>
      </c>
      <c r="I26" s="32">
        <f t="shared" si="4"/>
        <v>0.29162882667747064</v>
      </c>
      <c r="J26" s="32">
        <f t="shared" si="4"/>
        <v>4.9854020122887584E-3</v>
      </c>
      <c r="K26" s="32">
        <f t="shared" si="4"/>
        <v>1.2893281066264029E-4</v>
      </c>
      <c r="L26" s="32">
        <f t="shared" si="4"/>
        <v>1.6761265386143237E-3</v>
      </c>
      <c r="M26" s="33">
        <f t="shared" si="4"/>
        <v>0</v>
      </c>
      <c r="N26" s="29">
        <f t="shared" si="2"/>
        <v>16.796352301684902</v>
      </c>
    </row>
    <row r="27" spans="1:14" ht="15" customHeight="1">
      <c r="A27" s="2">
        <v>2005</v>
      </c>
      <c r="B27" s="2" t="s">
        <v>4</v>
      </c>
      <c r="C27" s="30">
        <v>0</v>
      </c>
      <c r="D27" s="32">
        <f t="shared" si="0"/>
        <v>3.6552451822858524E-2</v>
      </c>
      <c r="E27" s="32">
        <f t="shared" ref="E27:M27" si="5">(E8/$N$15)*100</f>
        <v>5.5441108584935329E-3</v>
      </c>
      <c r="F27" s="32">
        <f t="shared" si="5"/>
        <v>1.4186906933245853E-2</v>
      </c>
      <c r="G27" s="36">
        <f t="shared" si="5"/>
        <v>3.3344818381589807</v>
      </c>
      <c r="H27" s="32">
        <f t="shared" si="5"/>
        <v>5.8522602759772432E-2</v>
      </c>
      <c r="I27" s="32">
        <f t="shared" si="5"/>
        <v>6.6108149787091106E-2</v>
      </c>
      <c r="J27" s="32">
        <f t="shared" si="5"/>
        <v>4.9553176898008084E-3</v>
      </c>
      <c r="K27" s="32">
        <f t="shared" si="5"/>
        <v>2.2348353848190985E-4</v>
      </c>
      <c r="L27" s="32">
        <f t="shared" si="5"/>
        <v>1.4268564379998859E-3</v>
      </c>
      <c r="M27" s="33">
        <f t="shared" si="5"/>
        <v>0</v>
      </c>
      <c r="N27" s="29">
        <f t="shared" si="2"/>
        <v>3.5220017179867247</v>
      </c>
    </row>
    <row r="28" spans="1:14" ht="15" customHeight="1">
      <c r="A28" s="2">
        <v>2005</v>
      </c>
      <c r="B28" s="2" t="s">
        <v>5</v>
      </c>
      <c r="C28" s="30">
        <v>0</v>
      </c>
      <c r="D28" s="32">
        <f t="shared" si="0"/>
        <v>2.7754936375311037E-2</v>
      </c>
      <c r="E28" s="32">
        <f t="shared" ref="E28:M28" si="6">(E9/$N$15)*100</f>
        <v>2.0070540859817671E-3</v>
      </c>
      <c r="F28" s="32">
        <f t="shared" si="6"/>
        <v>4.1430409826261746E-3</v>
      </c>
      <c r="G28" s="32">
        <f t="shared" si="6"/>
        <v>6.9039222349488449E-2</v>
      </c>
      <c r="H28" s="37">
        <f t="shared" si="6"/>
        <v>3.8017644283228771</v>
      </c>
      <c r="I28" s="32">
        <f t="shared" si="6"/>
        <v>1.6374466954155318E-2</v>
      </c>
      <c r="J28" s="32">
        <f t="shared" si="6"/>
        <v>5.7933809591079709E-3</v>
      </c>
      <c r="K28" s="32">
        <f t="shared" si="6"/>
        <v>1.6331489350601103E-4</v>
      </c>
      <c r="L28" s="32">
        <f t="shared" si="6"/>
        <v>9.712938403252236E-4</v>
      </c>
      <c r="M28" s="33">
        <f t="shared" si="6"/>
        <v>0</v>
      </c>
      <c r="N28" s="29">
        <f t="shared" si="2"/>
        <v>3.9280111387633792</v>
      </c>
    </row>
    <row r="29" spans="1:14" ht="15" customHeight="1">
      <c r="A29" s="2">
        <v>2005</v>
      </c>
      <c r="B29" s="2" t="s">
        <v>6</v>
      </c>
      <c r="C29" s="30">
        <v>0</v>
      </c>
      <c r="D29" s="32">
        <f t="shared" si="0"/>
        <v>2.9697524055961482E-3</v>
      </c>
      <c r="E29" s="32">
        <f t="shared" ref="E29:M29" si="7">(E10/$N$15)*100</f>
        <v>3.481185887891288E-4</v>
      </c>
      <c r="F29" s="32">
        <f t="shared" si="7"/>
        <v>7.4179343734572375E-3</v>
      </c>
      <c r="G29" s="32">
        <f t="shared" si="7"/>
        <v>5.7890831987525496E-3</v>
      </c>
      <c r="H29" s="32">
        <f t="shared" si="7"/>
        <v>6.6357419887705538E-3</v>
      </c>
      <c r="I29" s="38">
        <f t="shared" si="7"/>
        <v>60.887380928937695</v>
      </c>
      <c r="J29" s="32">
        <f t="shared" si="7"/>
        <v>1.020288308377027E-2</v>
      </c>
      <c r="K29" s="32">
        <f t="shared" si="7"/>
        <v>8.8963639357221797E-4</v>
      </c>
      <c r="L29" s="32">
        <f t="shared" si="7"/>
        <v>1.0443557663673863E-3</v>
      </c>
      <c r="M29" s="33">
        <f t="shared" si="7"/>
        <v>0</v>
      </c>
      <c r="N29" s="29">
        <f t="shared" si="2"/>
        <v>60.922678434736774</v>
      </c>
    </row>
    <row r="30" spans="1:14" ht="15" customHeight="1">
      <c r="A30" s="2">
        <v>2005</v>
      </c>
      <c r="B30" s="2" t="s">
        <v>7</v>
      </c>
      <c r="C30" s="30">
        <v>0</v>
      </c>
      <c r="D30" s="32">
        <f t="shared" si="0"/>
        <v>6.8807143290295705E-3</v>
      </c>
      <c r="E30" s="32">
        <f t="shared" ref="E30:M30" si="8">(E11/$N$15)*100</f>
        <v>2.9611568848853052E-3</v>
      </c>
      <c r="F30" s="32">
        <f t="shared" si="8"/>
        <v>1.9726720031383966E-3</v>
      </c>
      <c r="G30" s="32">
        <f t="shared" si="8"/>
        <v>4.2977603554213428E-3</v>
      </c>
      <c r="H30" s="32">
        <f t="shared" si="8"/>
        <v>5.7074257519995437E-3</v>
      </c>
      <c r="I30" s="32">
        <f t="shared" si="8"/>
        <v>1.7831407714643151E-2</v>
      </c>
      <c r="J30" s="39">
        <f t="shared" si="8"/>
        <v>3.9926193701864281</v>
      </c>
      <c r="K30" s="32">
        <f t="shared" si="8"/>
        <v>1.7453204803366075E-2</v>
      </c>
      <c r="L30" s="32">
        <f t="shared" si="8"/>
        <v>4.6157946217225227E-3</v>
      </c>
      <c r="M30" s="33">
        <f t="shared" si="8"/>
        <v>0</v>
      </c>
      <c r="N30" s="29">
        <f t="shared" si="2"/>
        <v>4.054339506650634</v>
      </c>
    </row>
    <row r="31" spans="1:14" ht="15" customHeight="1">
      <c r="A31" s="2">
        <v>2005</v>
      </c>
      <c r="B31" s="2" t="s">
        <v>8</v>
      </c>
      <c r="C31" s="30">
        <v>0</v>
      </c>
      <c r="D31" s="32">
        <f t="shared" si="0"/>
        <v>5.806274240174234E-3</v>
      </c>
      <c r="E31" s="32">
        <f t="shared" ref="E31:M31" si="9">(E12/$N$15)*100</f>
        <v>2.3422793937046323E-3</v>
      </c>
      <c r="F31" s="32">
        <f t="shared" si="9"/>
        <v>6.489618136686228E-4</v>
      </c>
      <c r="G31" s="32">
        <f t="shared" si="9"/>
        <v>8.208722278854766E-4</v>
      </c>
      <c r="H31" s="32">
        <f t="shared" si="9"/>
        <v>6.4036629295778017E-4</v>
      </c>
      <c r="I31" s="32">
        <f t="shared" si="9"/>
        <v>4.5470304560357808E-3</v>
      </c>
      <c r="J31" s="32">
        <f t="shared" si="9"/>
        <v>2.6955552949202665E-2</v>
      </c>
      <c r="K31" s="40">
        <f t="shared" si="9"/>
        <v>3.11318585969798</v>
      </c>
      <c r="L31" s="32">
        <f t="shared" si="9"/>
        <v>1.2807325859155603E-3</v>
      </c>
      <c r="M31" s="33">
        <f t="shared" si="9"/>
        <v>0</v>
      </c>
      <c r="N31" s="29">
        <f t="shared" si="2"/>
        <v>3.1562279296575246</v>
      </c>
    </row>
    <row r="32" spans="1:14" ht="15" customHeight="1">
      <c r="A32" s="2">
        <v>2005</v>
      </c>
      <c r="B32" s="2" t="s">
        <v>9</v>
      </c>
      <c r="C32" s="30">
        <v>0</v>
      </c>
      <c r="D32" s="32">
        <f t="shared" si="0"/>
        <v>6.3563875656681658E-3</v>
      </c>
      <c r="E32" s="32">
        <f t="shared" ref="E32:M32" si="10">(E13/$N$15)*100</f>
        <v>4.7705139945176912E-4</v>
      </c>
      <c r="F32" s="32">
        <f t="shared" si="10"/>
        <v>1.7148063818131158E-3</v>
      </c>
      <c r="G32" s="32">
        <f t="shared" si="10"/>
        <v>1.8996100770962336E-3</v>
      </c>
      <c r="H32" s="32">
        <f t="shared" si="10"/>
        <v>1.9382899202950257E-3</v>
      </c>
      <c r="I32" s="32">
        <f t="shared" si="10"/>
        <v>8.947937059987237E-3</v>
      </c>
      <c r="J32" s="32">
        <f t="shared" si="10"/>
        <v>3.6359052606864564E-3</v>
      </c>
      <c r="K32" s="32">
        <f t="shared" si="10"/>
        <v>2.5356786096985927E-4</v>
      </c>
      <c r="L32" s="41">
        <f t="shared" si="10"/>
        <v>0.37948364386299377</v>
      </c>
      <c r="M32" s="33">
        <f t="shared" si="10"/>
        <v>0</v>
      </c>
      <c r="N32" s="29">
        <f t="shared" si="2"/>
        <v>0.4047071993889616</v>
      </c>
    </row>
    <row r="33" spans="1:14" ht="15" customHeight="1" thickBot="1">
      <c r="A33" s="2">
        <v>2005</v>
      </c>
      <c r="B33" s="2" t="s">
        <v>10</v>
      </c>
      <c r="C33" s="42">
        <v>0</v>
      </c>
      <c r="D33" s="43">
        <f t="shared" si="0"/>
        <v>9.7516182464510281E-3</v>
      </c>
      <c r="E33" s="43">
        <f t="shared" ref="E33:M33" si="11">(E14/$N$15)*100</f>
        <v>1.4311541983553072E-3</v>
      </c>
      <c r="F33" s="43">
        <f t="shared" si="11"/>
        <v>3.481185887891288E-4</v>
      </c>
      <c r="G33" s="43">
        <f t="shared" si="11"/>
        <v>7.9508566575294849E-4</v>
      </c>
      <c r="H33" s="43">
        <f t="shared" si="11"/>
        <v>3.4382082843370744E-5</v>
      </c>
      <c r="I33" s="43">
        <f t="shared" si="11"/>
        <v>2.3207905919275253E-4</v>
      </c>
      <c r="J33" s="43">
        <f t="shared" si="11"/>
        <v>4.6415811838550506E-4</v>
      </c>
      <c r="K33" s="43">
        <f t="shared" si="11"/>
        <v>9.4980503854811681E-4</v>
      </c>
      <c r="L33" s="43">
        <f t="shared" si="11"/>
        <v>2.1488801777106718E-5</v>
      </c>
      <c r="M33" s="44">
        <f t="shared" si="11"/>
        <v>1.4083760684715743E-2</v>
      </c>
      <c r="N33" s="29">
        <f t="shared" si="2"/>
        <v>2.8111650484811006E-2</v>
      </c>
    </row>
    <row r="34" spans="1:14" ht="15" customHeight="1">
      <c r="B34" t="s">
        <v>11</v>
      </c>
      <c r="C34" s="29">
        <f>SUM(C23:C33)</f>
        <v>100</v>
      </c>
      <c r="D34" s="29">
        <f t="shared" ref="D34:M34" si="12">SUM(D23:D33)</f>
        <v>2.8002702259801073</v>
      </c>
      <c r="E34" s="29">
        <f t="shared" si="12"/>
        <v>3.9948628010919585</v>
      </c>
      <c r="F34" s="29">
        <f t="shared" si="12"/>
        <v>16.563353521776087</v>
      </c>
      <c r="G34" s="29">
        <f t="shared" si="12"/>
        <v>3.4982565920230217</v>
      </c>
      <c r="H34" s="29">
        <f t="shared" si="12"/>
        <v>3.9493538166884017</v>
      </c>
      <c r="I34" s="29">
        <f t="shared" si="12"/>
        <v>61.579711442352881</v>
      </c>
      <c r="J34" s="29">
        <f t="shared" si="12"/>
        <v>4.0664505953322108</v>
      </c>
      <c r="K34" s="29">
        <f t="shared" si="12"/>
        <v>3.1367032043628456</v>
      </c>
      <c r="L34" s="29">
        <f t="shared" si="12"/>
        <v>0.39695403970778154</v>
      </c>
      <c r="M34" s="29">
        <f t="shared" si="12"/>
        <v>1.4083760684715743E-2</v>
      </c>
      <c r="N34" s="29"/>
    </row>
    <row r="35" spans="1:14" ht="15" customHeight="1"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3"/>
  <sheetViews>
    <sheetView tabSelected="1" workbookViewId="0">
      <selection activeCell="O13" sqref="O13"/>
    </sheetView>
  </sheetViews>
  <sheetFormatPr defaultColWidth="11.7109375" defaultRowHeight="15" customHeight="1"/>
  <cols>
    <col min="1" max="1" width="5" bestFit="1" customWidth="1"/>
    <col min="2" max="2" width="13.140625" bestFit="1" customWidth="1"/>
    <col min="3" max="3" width="11.85546875" bestFit="1" customWidth="1"/>
    <col min="4" max="4" width="7.5703125" bestFit="1" customWidth="1"/>
    <col min="5" max="5" width="11.5703125" bestFit="1" customWidth="1"/>
    <col min="6" max="6" width="13.140625" bestFit="1" customWidth="1"/>
    <col min="7" max="7" width="11" bestFit="1" customWidth="1"/>
    <col min="8" max="8" width="10.85546875" bestFit="1" customWidth="1"/>
    <col min="9" max="9" width="9.5703125" bestFit="1" customWidth="1"/>
    <col min="10" max="10" width="8.7109375" bestFit="1" customWidth="1"/>
    <col min="11" max="11" width="7.5703125" bestFit="1" customWidth="1"/>
    <col min="12" max="13" width="9.7109375" bestFit="1" customWidth="1"/>
    <col min="14" max="14" width="9.5703125" bestFit="1" customWidth="1"/>
  </cols>
  <sheetData>
    <row r="1" spans="1:15" ht="15" customHeight="1">
      <c r="B1" s="15" t="s">
        <v>16</v>
      </c>
    </row>
    <row r="2" spans="1:15" ht="15" customHeight="1">
      <c r="C2" s="2">
        <v>2005</v>
      </c>
      <c r="D2" s="2">
        <v>2005</v>
      </c>
      <c r="E2" s="2">
        <v>2005</v>
      </c>
      <c r="F2" s="2">
        <v>2005</v>
      </c>
      <c r="G2" s="2">
        <v>2005</v>
      </c>
      <c r="H2" s="2">
        <v>2005</v>
      </c>
      <c r="I2" s="2">
        <v>2005</v>
      </c>
      <c r="J2" s="2">
        <v>2005</v>
      </c>
      <c r="K2" s="2">
        <v>2005</v>
      </c>
      <c r="L2" s="2">
        <v>2005</v>
      </c>
      <c r="M2" s="2">
        <v>2005</v>
      </c>
    </row>
    <row r="3" spans="1:15" ht="15" customHeight="1" thickBot="1">
      <c r="B3" t="s">
        <v>15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t="s">
        <v>11</v>
      </c>
    </row>
    <row r="4" spans="1:15" ht="15" customHeight="1">
      <c r="A4" s="2">
        <v>2013</v>
      </c>
      <c r="B4" s="2" t="s">
        <v>0</v>
      </c>
      <c r="C4" s="5">
        <v>37303332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7">
        <v>0</v>
      </c>
      <c r="N4" s="12">
        <v>37303332</v>
      </c>
    </row>
    <row r="5" spans="1:15" ht="15" customHeight="1">
      <c r="A5" s="2">
        <v>2013</v>
      </c>
      <c r="B5" s="2" t="s">
        <v>1</v>
      </c>
      <c r="C5" s="8">
        <v>0</v>
      </c>
      <c r="D5" s="16">
        <v>638866</v>
      </c>
      <c r="E5" s="4">
        <v>5991</v>
      </c>
      <c r="F5" s="4">
        <v>8696</v>
      </c>
      <c r="G5" s="4">
        <v>6615</v>
      </c>
      <c r="H5" s="4">
        <v>7829</v>
      </c>
      <c r="I5" s="4">
        <v>36420</v>
      </c>
      <c r="J5" s="4">
        <v>1892</v>
      </c>
      <c r="K5" s="4">
        <v>399</v>
      </c>
      <c r="L5" s="4">
        <v>1553</v>
      </c>
      <c r="M5" s="9">
        <v>347</v>
      </c>
      <c r="N5" s="12">
        <v>708608</v>
      </c>
    </row>
    <row r="6" spans="1:15" ht="15" customHeight="1">
      <c r="A6" s="2">
        <v>2013</v>
      </c>
      <c r="B6" s="2" t="s">
        <v>2</v>
      </c>
      <c r="C6" s="8">
        <v>0</v>
      </c>
      <c r="D6" s="4">
        <v>13474</v>
      </c>
      <c r="E6" s="17">
        <v>931139</v>
      </c>
      <c r="F6" s="4">
        <v>8780</v>
      </c>
      <c r="G6" s="4">
        <v>3287</v>
      </c>
      <c r="H6" s="4">
        <v>1611</v>
      </c>
      <c r="I6" s="4">
        <v>10475</v>
      </c>
      <c r="J6" s="4">
        <v>389</v>
      </c>
      <c r="K6" s="4">
        <v>161</v>
      </c>
      <c r="L6" s="4">
        <v>155</v>
      </c>
      <c r="M6" s="9">
        <v>105</v>
      </c>
      <c r="N6" s="12">
        <v>969576</v>
      </c>
    </row>
    <row r="7" spans="1:15" ht="15" customHeight="1">
      <c r="A7" s="2">
        <v>2013</v>
      </c>
      <c r="B7" s="2" t="s">
        <v>3</v>
      </c>
      <c r="C7" s="8">
        <v>0</v>
      </c>
      <c r="D7" s="4">
        <v>7409</v>
      </c>
      <c r="E7" s="4">
        <v>2679</v>
      </c>
      <c r="F7" s="18">
        <v>3876392</v>
      </c>
      <c r="G7" s="4">
        <v>3124</v>
      </c>
      <c r="H7" s="4">
        <v>2476</v>
      </c>
      <c r="I7" s="4">
        <v>39602</v>
      </c>
      <c r="J7" s="4">
        <v>808</v>
      </c>
      <c r="K7" s="4">
        <v>67</v>
      </c>
      <c r="L7" s="4">
        <v>402</v>
      </c>
      <c r="M7" s="9">
        <v>35</v>
      </c>
      <c r="N7" s="12">
        <v>3932994</v>
      </c>
    </row>
    <row r="8" spans="1:15" ht="15" customHeight="1">
      <c r="A8" s="2">
        <v>2013</v>
      </c>
      <c r="B8" s="2" t="s">
        <v>4</v>
      </c>
      <c r="C8" s="8">
        <v>0</v>
      </c>
      <c r="D8" s="4">
        <v>6002</v>
      </c>
      <c r="E8" s="4">
        <v>863</v>
      </c>
      <c r="F8" s="4">
        <v>1847</v>
      </c>
      <c r="G8" s="19">
        <v>783606</v>
      </c>
      <c r="H8" s="4">
        <v>13029</v>
      </c>
      <c r="I8" s="4">
        <v>9347</v>
      </c>
      <c r="J8" s="4">
        <v>780</v>
      </c>
      <c r="K8" s="4">
        <v>96</v>
      </c>
      <c r="L8" s="4">
        <v>381</v>
      </c>
      <c r="M8" s="9">
        <v>85</v>
      </c>
      <c r="N8" s="12">
        <v>816036</v>
      </c>
    </row>
    <row r="9" spans="1:15" ht="15" customHeight="1">
      <c r="A9" s="2">
        <v>2013</v>
      </c>
      <c r="B9" s="2" t="s">
        <v>5</v>
      </c>
      <c r="C9" s="8">
        <v>0</v>
      </c>
      <c r="D9" s="4">
        <v>4703</v>
      </c>
      <c r="E9" s="4">
        <v>381</v>
      </c>
      <c r="F9" s="4">
        <v>512</v>
      </c>
      <c r="G9" s="4">
        <v>8869</v>
      </c>
      <c r="H9" s="20">
        <v>869133</v>
      </c>
      <c r="I9" s="4">
        <v>2431</v>
      </c>
      <c r="J9" s="4">
        <v>775</v>
      </c>
      <c r="K9" s="4">
        <v>31</v>
      </c>
      <c r="L9" s="4">
        <v>203</v>
      </c>
      <c r="M9" s="9">
        <v>3</v>
      </c>
      <c r="N9" s="12">
        <v>887041</v>
      </c>
    </row>
    <row r="10" spans="1:15" ht="15" customHeight="1">
      <c r="A10" s="2">
        <v>2013</v>
      </c>
      <c r="B10" s="2" t="s">
        <v>6</v>
      </c>
      <c r="C10" s="8">
        <v>0</v>
      </c>
      <c r="D10" s="4">
        <v>1046</v>
      </c>
      <c r="E10" s="4">
        <v>84</v>
      </c>
      <c r="F10" s="4">
        <v>1867</v>
      </c>
      <c r="G10" s="4">
        <v>886</v>
      </c>
      <c r="H10" s="4">
        <v>1658</v>
      </c>
      <c r="I10" s="21">
        <v>14023683</v>
      </c>
      <c r="J10" s="4">
        <v>2694</v>
      </c>
      <c r="K10" s="4">
        <v>354</v>
      </c>
      <c r="L10" s="4">
        <v>458</v>
      </c>
      <c r="M10" s="9">
        <v>2</v>
      </c>
      <c r="N10" s="12">
        <v>14032732</v>
      </c>
    </row>
    <row r="11" spans="1:15" ht="15" customHeight="1">
      <c r="A11" s="2">
        <v>2013</v>
      </c>
      <c r="B11" s="2" t="s">
        <v>7</v>
      </c>
      <c r="C11" s="8">
        <v>0</v>
      </c>
      <c r="D11" s="4">
        <v>1186</v>
      </c>
      <c r="E11" s="4">
        <v>272</v>
      </c>
      <c r="F11" s="4">
        <v>321</v>
      </c>
      <c r="G11" s="4">
        <v>701</v>
      </c>
      <c r="H11" s="4">
        <v>1936</v>
      </c>
      <c r="I11" s="4">
        <v>5468</v>
      </c>
      <c r="J11" s="22">
        <v>922864</v>
      </c>
      <c r="K11" s="4">
        <v>4999</v>
      </c>
      <c r="L11" s="4">
        <v>941</v>
      </c>
      <c r="M11" s="9">
        <v>36</v>
      </c>
      <c r="N11" s="12">
        <v>938724</v>
      </c>
    </row>
    <row r="12" spans="1:15" ht="15" customHeight="1">
      <c r="A12" s="2">
        <v>2013</v>
      </c>
      <c r="B12" s="2" t="s">
        <v>8</v>
      </c>
      <c r="C12" s="8">
        <v>0</v>
      </c>
      <c r="D12" s="4">
        <v>759</v>
      </c>
      <c r="E12" s="4">
        <v>456</v>
      </c>
      <c r="F12" s="4">
        <v>33</v>
      </c>
      <c r="G12" s="4">
        <v>119</v>
      </c>
      <c r="H12" s="4">
        <v>45</v>
      </c>
      <c r="I12" s="4">
        <v>474</v>
      </c>
      <c r="J12" s="4">
        <v>2410</v>
      </c>
      <c r="K12" s="23">
        <v>722056</v>
      </c>
      <c r="L12" s="4">
        <v>209</v>
      </c>
      <c r="M12" s="9">
        <v>94</v>
      </c>
      <c r="N12" s="12">
        <v>726655</v>
      </c>
    </row>
    <row r="13" spans="1:15" ht="15" customHeight="1">
      <c r="A13" s="2">
        <v>2013</v>
      </c>
      <c r="B13" s="2" t="s">
        <v>9</v>
      </c>
      <c r="C13" s="8">
        <v>0</v>
      </c>
      <c r="D13" s="4">
        <v>865</v>
      </c>
      <c r="E13" s="4">
        <v>87</v>
      </c>
      <c r="F13" s="4">
        <v>155</v>
      </c>
      <c r="G13" s="4">
        <v>232</v>
      </c>
      <c r="H13" s="4">
        <v>670</v>
      </c>
      <c r="I13" s="4">
        <v>2540</v>
      </c>
      <c r="J13" s="4">
        <v>670</v>
      </c>
      <c r="K13" s="4">
        <v>247</v>
      </c>
      <c r="L13" s="24">
        <v>84744</v>
      </c>
      <c r="M13" s="9">
        <v>0</v>
      </c>
      <c r="N13" s="12">
        <v>90210</v>
      </c>
    </row>
    <row r="14" spans="1:15" ht="15" customHeight="1" thickBot="1">
      <c r="A14" s="2">
        <v>2013</v>
      </c>
      <c r="B14" s="2" t="s">
        <v>10</v>
      </c>
      <c r="C14" s="10">
        <v>0</v>
      </c>
      <c r="D14" s="11">
        <v>30662</v>
      </c>
      <c r="E14" s="11">
        <v>25475</v>
      </c>
      <c r="F14" s="11">
        <v>9561</v>
      </c>
      <c r="G14" s="11">
        <v>12058</v>
      </c>
      <c r="H14" s="11">
        <v>15580</v>
      </c>
      <c r="I14" s="11">
        <v>45008</v>
      </c>
      <c r="J14" s="11">
        <v>10079</v>
      </c>
      <c r="K14" s="11">
        <v>5979</v>
      </c>
      <c r="L14" s="11">
        <v>5121</v>
      </c>
      <c r="M14" s="25">
        <v>5834</v>
      </c>
      <c r="N14" s="12">
        <v>165357</v>
      </c>
    </row>
    <row r="15" spans="1:15" ht="15" customHeight="1">
      <c r="B15" t="s">
        <v>11</v>
      </c>
      <c r="C15" s="12">
        <v>37303332</v>
      </c>
      <c r="D15" s="12">
        <v>704972</v>
      </c>
      <c r="E15" s="12">
        <v>967427</v>
      </c>
      <c r="F15" s="12">
        <v>3908164</v>
      </c>
      <c r="G15" s="12">
        <v>819497</v>
      </c>
      <c r="H15" s="12">
        <v>913967</v>
      </c>
      <c r="I15" s="12">
        <v>14175448</v>
      </c>
      <c r="J15" s="12">
        <v>943361</v>
      </c>
      <c r="K15" s="12">
        <v>734389</v>
      </c>
      <c r="L15" s="12">
        <v>94167</v>
      </c>
      <c r="M15" s="12">
        <v>6541</v>
      </c>
      <c r="N15" s="13">
        <f>60571265-C4</f>
        <v>23267933</v>
      </c>
      <c r="O15" s="14" t="s">
        <v>12</v>
      </c>
    </row>
    <row r="18" spans="1:14" ht="15" customHeight="1">
      <c r="B18" s="15" t="s">
        <v>13</v>
      </c>
    </row>
    <row r="19" spans="1:14" ht="15" customHeight="1">
      <c r="B19" s="15" t="s">
        <v>17</v>
      </c>
    </row>
    <row r="20" spans="1:14" ht="15" customHeight="1">
      <c r="C20" s="2">
        <v>1999</v>
      </c>
      <c r="D20" s="2">
        <v>1999</v>
      </c>
      <c r="E20" s="2">
        <v>1999</v>
      </c>
      <c r="F20" s="2">
        <v>1999</v>
      </c>
      <c r="G20" s="2">
        <v>1999</v>
      </c>
      <c r="H20" s="2">
        <v>1999</v>
      </c>
      <c r="I20" s="2">
        <v>1999</v>
      </c>
      <c r="J20" s="2">
        <v>1999</v>
      </c>
      <c r="K20" s="2">
        <v>1999</v>
      </c>
      <c r="L20" s="2">
        <v>1999</v>
      </c>
      <c r="M20" s="2">
        <v>1999</v>
      </c>
    </row>
    <row r="21" spans="1:14" ht="15" customHeight="1" thickBot="1">
      <c r="C21" s="3" t="s">
        <v>0</v>
      </c>
      <c r="D21" s="3" t="s">
        <v>1</v>
      </c>
      <c r="E21" s="3" t="s">
        <v>2</v>
      </c>
      <c r="F21" s="3" t="s">
        <v>3</v>
      </c>
      <c r="G21" s="3" t="s">
        <v>4</v>
      </c>
      <c r="H21" s="3" t="s">
        <v>5</v>
      </c>
      <c r="I21" s="3" t="s">
        <v>6</v>
      </c>
      <c r="J21" s="3" t="s">
        <v>7</v>
      </c>
      <c r="K21" s="3" t="s">
        <v>8</v>
      </c>
      <c r="L21" s="3" t="s">
        <v>9</v>
      </c>
      <c r="M21" s="3" t="s">
        <v>10</v>
      </c>
      <c r="N21" s="1" t="s">
        <v>11</v>
      </c>
    </row>
    <row r="22" spans="1:14" ht="15" customHeight="1">
      <c r="A22" s="2">
        <v>2005</v>
      </c>
      <c r="B22" s="2" t="s">
        <v>0</v>
      </c>
      <c r="C22" s="26">
        <f>C4/C4*100</f>
        <v>100</v>
      </c>
      <c r="D22" s="27">
        <f>D4/$N$15*100</f>
        <v>0</v>
      </c>
      <c r="E22" s="27">
        <f t="shared" ref="E22:M22" si="0">E4/$N$15*100</f>
        <v>0</v>
      </c>
      <c r="F22" s="27">
        <f t="shared" si="0"/>
        <v>0</v>
      </c>
      <c r="G22" s="27">
        <f t="shared" si="0"/>
        <v>0</v>
      </c>
      <c r="H22" s="27">
        <f t="shared" si="0"/>
        <v>0</v>
      </c>
      <c r="I22" s="27">
        <f t="shared" si="0"/>
        <v>0</v>
      </c>
      <c r="J22" s="27">
        <f t="shared" si="0"/>
        <v>0</v>
      </c>
      <c r="K22" s="27">
        <f t="shared" si="0"/>
        <v>0</v>
      </c>
      <c r="L22" s="27">
        <f t="shared" si="0"/>
        <v>0</v>
      </c>
      <c r="M22" s="28">
        <f t="shared" si="0"/>
        <v>0</v>
      </c>
      <c r="N22" s="29">
        <f>SUM(C22:M22)</f>
        <v>100</v>
      </c>
    </row>
    <row r="23" spans="1:14" ht="15" customHeight="1">
      <c r="A23" s="2">
        <v>2005</v>
      </c>
      <c r="B23" s="2" t="s">
        <v>1</v>
      </c>
      <c r="C23" s="30">
        <v>0</v>
      </c>
      <c r="D23" s="31">
        <f t="shared" ref="D23:M32" si="1">D5/$N$15*100</f>
        <v>2.7456929672266117</v>
      </c>
      <c r="E23" s="32">
        <f t="shared" ref="E23:M23" si="2">E5/$N$15*100</f>
        <v>2.5747882289329269E-2</v>
      </c>
      <c r="F23" s="32">
        <f t="shared" si="2"/>
        <v>3.7373324050743999E-2</v>
      </c>
      <c r="G23" s="32">
        <f t="shared" si="2"/>
        <v>2.8429684751112183E-2</v>
      </c>
      <c r="H23" s="32">
        <f t="shared" si="2"/>
        <v>3.3647165822593694E-2</v>
      </c>
      <c r="I23" s="32">
        <f t="shared" si="2"/>
        <v>0.15652443214444534</v>
      </c>
      <c r="J23" s="32">
        <f t="shared" si="2"/>
        <v>8.1313625924571819E-3</v>
      </c>
      <c r="K23" s="32">
        <f t="shared" si="2"/>
        <v>1.7148063818131158E-3</v>
      </c>
      <c r="L23" s="32">
        <f t="shared" si="2"/>
        <v>6.6744218319693457E-3</v>
      </c>
      <c r="M23" s="33">
        <f t="shared" si="2"/>
        <v>1.4913228433312061E-3</v>
      </c>
      <c r="N23" s="29">
        <f t="shared" ref="N23:N32" si="3">SUM(C23:M23)</f>
        <v>3.0454273699344068</v>
      </c>
    </row>
    <row r="24" spans="1:14" ht="15" customHeight="1">
      <c r="A24" s="2">
        <v>2005</v>
      </c>
      <c r="B24" s="2" t="s">
        <v>2</v>
      </c>
      <c r="C24" s="30">
        <v>0</v>
      </c>
      <c r="D24" s="32">
        <f t="shared" si="1"/>
        <v>5.7908023028947181E-2</v>
      </c>
      <c r="E24" s="34">
        <f t="shared" ref="E24:M24" si="4">E6/$N$15*100</f>
        <v>4.001812279586674</v>
      </c>
      <c r="F24" s="32">
        <f t="shared" si="4"/>
        <v>3.7734335920599389E-2</v>
      </c>
      <c r="G24" s="32">
        <f t="shared" si="4"/>
        <v>1.4126738288269955E-2</v>
      </c>
      <c r="H24" s="32">
        <f t="shared" si="4"/>
        <v>6.9236919325837837E-3</v>
      </c>
      <c r="I24" s="32">
        <f t="shared" si="4"/>
        <v>4.501903972303857E-2</v>
      </c>
      <c r="J24" s="32">
        <f t="shared" si="4"/>
        <v>1.6718287782589024E-3</v>
      </c>
      <c r="K24" s="32">
        <f t="shared" si="4"/>
        <v>6.9193941722283628E-4</v>
      </c>
      <c r="L24" s="32">
        <f t="shared" si="4"/>
        <v>6.6615285509030817E-4</v>
      </c>
      <c r="M24" s="33">
        <f t="shared" si="4"/>
        <v>4.5126483731924101E-4</v>
      </c>
      <c r="N24" s="29">
        <f t="shared" si="3"/>
        <v>4.1670052943680043</v>
      </c>
    </row>
    <row r="25" spans="1:14" ht="15" customHeight="1">
      <c r="A25" s="2">
        <v>2005</v>
      </c>
      <c r="B25" s="2" t="s">
        <v>3</v>
      </c>
      <c r="C25" s="30">
        <v>0</v>
      </c>
      <c r="D25" s="32">
        <f t="shared" si="1"/>
        <v>3.1842106473316735E-2</v>
      </c>
      <c r="E25" s="32">
        <f t="shared" ref="E25:M25" si="5">E7/$N$15*100</f>
        <v>1.1513699992173778E-2</v>
      </c>
      <c r="F25" s="35">
        <f t="shared" si="5"/>
        <v>16.659803859672451</v>
      </c>
      <c r="G25" s="32">
        <f t="shared" si="5"/>
        <v>1.3426203350336277E-2</v>
      </c>
      <c r="H25" s="32">
        <f t="shared" si="5"/>
        <v>1.0641254640023246E-2</v>
      </c>
      <c r="I25" s="32">
        <f t="shared" si="5"/>
        <v>0.17019990559539602</v>
      </c>
      <c r="J25" s="32">
        <f t="shared" si="5"/>
        <v>3.4725903671804451E-3</v>
      </c>
      <c r="K25" s="32">
        <f t="shared" si="5"/>
        <v>2.8794994381322995E-4</v>
      </c>
      <c r="L25" s="32">
        <f t="shared" si="5"/>
        <v>1.7276996628793799E-3</v>
      </c>
      <c r="M25" s="33">
        <f t="shared" si="5"/>
        <v>1.5042161243974703E-4</v>
      </c>
      <c r="N25" s="29">
        <f t="shared" si="3"/>
        <v>16.903065691310012</v>
      </c>
    </row>
    <row r="26" spans="1:14" ht="15" customHeight="1">
      <c r="A26" s="2">
        <v>2005</v>
      </c>
      <c r="B26" s="2" t="s">
        <v>4</v>
      </c>
      <c r="C26" s="30">
        <v>0</v>
      </c>
      <c r="D26" s="32">
        <f t="shared" si="1"/>
        <v>2.5795157653238903E-2</v>
      </c>
      <c r="E26" s="32">
        <f t="shared" ref="E26:M26" si="6">E8/$N$15*100</f>
        <v>3.7089671867286188E-3</v>
      </c>
      <c r="F26" s="32">
        <f t="shared" si="6"/>
        <v>7.937963376463221E-3</v>
      </c>
      <c r="G26" s="36">
        <f t="shared" si="6"/>
        <v>3.3677508010702968</v>
      </c>
      <c r="H26" s="32">
        <f t="shared" si="6"/>
        <v>5.5995519670784685E-2</v>
      </c>
      <c r="I26" s="32">
        <f t="shared" si="6"/>
        <v>4.0171166042123299E-2</v>
      </c>
      <c r="J26" s="32">
        <f t="shared" si="6"/>
        <v>3.3522530772286474E-3</v>
      </c>
      <c r="K26" s="32">
        <f t="shared" si="6"/>
        <v>4.125849941204489E-4</v>
      </c>
      <c r="L26" s="32">
        <f t="shared" si="6"/>
        <v>1.6374466954155319E-3</v>
      </c>
      <c r="M26" s="33">
        <f t="shared" si="6"/>
        <v>3.6530963021081417E-4</v>
      </c>
      <c r="N26" s="29">
        <f t="shared" si="3"/>
        <v>3.5071271693966106</v>
      </c>
    </row>
    <row r="27" spans="1:14" ht="15" customHeight="1">
      <c r="A27" s="2">
        <v>2005</v>
      </c>
      <c r="B27" s="2" t="s">
        <v>5</v>
      </c>
      <c r="C27" s="30">
        <v>0</v>
      </c>
      <c r="D27" s="32">
        <f t="shared" si="1"/>
        <v>2.0212366951546577E-2</v>
      </c>
      <c r="E27" s="32">
        <f t="shared" ref="E27:M27" si="7">E9/$N$15*100</f>
        <v>1.6374466954155319E-3</v>
      </c>
      <c r="F27" s="32">
        <f t="shared" si="7"/>
        <v>2.2004533019757276E-3</v>
      </c>
      <c r="G27" s="32">
        <f t="shared" si="7"/>
        <v>3.811683659223189E-2</v>
      </c>
      <c r="H27" s="37">
        <f t="shared" si="7"/>
        <v>3.7353253509884179</v>
      </c>
      <c r="I27" s="32">
        <f t="shared" si="7"/>
        <v>1.0447855424029286E-2</v>
      </c>
      <c r="J27" s="32">
        <f t="shared" si="7"/>
        <v>3.3307642754515409E-3</v>
      </c>
      <c r="K27" s="32">
        <f t="shared" si="7"/>
        <v>1.3323057101806163E-4</v>
      </c>
      <c r="L27" s="32">
        <f t="shared" si="7"/>
        <v>8.7244535215053271E-4</v>
      </c>
      <c r="M27" s="33">
        <f t="shared" si="7"/>
        <v>1.2893281066264028E-5</v>
      </c>
      <c r="N27" s="29">
        <f t="shared" si="3"/>
        <v>3.8122896434333033</v>
      </c>
    </row>
    <row r="28" spans="1:14" ht="15" customHeight="1">
      <c r="A28" s="2">
        <v>2005</v>
      </c>
      <c r="B28" s="2" t="s">
        <v>6</v>
      </c>
      <c r="C28" s="30">
        <v>0</v>
      </c>
      <c r="D28" s="32">
        <f t="shared" si="1"/>
        <v>4.4954573317707251E-3</v>
      </c>
      <c r="E28" s="32">
        <f t="shared" ref="E28:M28" si="8">E10/$N$15*100</f>
        <v>3.6101186985539285E-4</v>
      </c>
      <c r="F28" s="32">
        <f t="shared" si="8"/>
        <v>8.0239185835716473E-3</v>
      </c>
      <c r="G28" s="32">
        <f t="shared" si="8"/>
        <v>3.8078156749033103E-3</v>
      </c>
      <c r="H28" s="32">
        <f t="shared" si="8"/>
        <v>7.1256866692885872E-3</v>
      </c>
      <c r="I28" s="38">
        <f t="shared" si="8"/>
        <v>60.270428834396249</v>
      </c>
      <c r="J28" s="32">
        <f t="shared" si="8"/>
        <v>1.1578166397505099E-2</v>
      </c>
      <c r="K28" s="32">
        <f t="shared" si="8"/>
        <v>1.5214071658191555E-3</v>
      </c>
      <c r="L28" s="32">
        <f t="shared" si="8"/>
        <v>1.9683742427829753E-3</v>
      </c>
      <c r="M28" s="33">
        <f t="shared" si="8"/>
        <v>8.595520710842686E-6</v>
      </c>
      <c r="N28" s="29">
        <f t="shared" si="3"/>
        <v>60.309319267852459</v>
      </c>
    </row>
    <row r="29" spans="1:14" ht="15" customHeight="1">
      <c r="A29" s="2">
        <v>2005</v>
      </c>
      <c r="B29" s="2" t="s">
        <v>7</v>
      </c>
      <c r="C29" s="30">
        <v>0</v>
      </c>
      <c r="D29" s="32">
        <f t="shared" si="1"/>
        <v>5.0971437815297126E-3</v>
      </c>
      <c r="E29" s="32">
        <f t="shared" ref="E29:M29" si="9">E11/$N$15*100</f>
        <v>1.1689908166746053E-3</v>
      </c>
      <c r="F29" s="32">
        <f t="shared" si="9"/>
        <v>1.3795810740902512E-3</v>
      </c>
      <c r="G29" s="32">
        <f t="shared" si="9"/>
        <v>3.0127300091503618E-3</v>
      </c>
      <c r="H29" s="32">
        <f t="shared" si="9"/>
        <v>8.3204640480957215E-3</v>
      </c>
      <c r="I29" s="32">
        <f t="shared" si="9"/>
        <v>2.3500153623443903E-2</v>
      </c>
      <c r="J29" s="39">
        <f t="shared" si="9"/>
        <v>3.9662483126455621</v>
      </c>
      <c r="K29" s="32">
        <f t="shared" si="9"/>
        <v>2.1484504016751296E-2</v>
      </c>
      <c r="L29" s="32">
        <f t="shared" si="9"/>
        <v>4.0441924944514844E-3</v>
      </c>
      <c r="M29" s="33">
        <f t="shared" si="9"/>
        <v>1.5471937279516837E-4</v>
      </c>
      <c r="N29" s="29">
        <f t="shared" si="3"/>
        <v>4.0344107918825447</v>
      </c>
    </row>
    <row r="30" spans="1:14" ht="15" customHeight="1">
      <c r="A30" s="2">
        <v>2005</v>
      </c>
      <c r="B30" s="2" t="s">
        <v>8</v>
      </c>
      <c r="C30" s="30">
        <v>0</v>
      </c>
      <c r="D30" s="32">
        <f t="shared" si="1"/>
        <v>3.2620001097647998E-3</v>
      </c>
      <c r="E30" s="32">
        <f t="shared" ref="E30:M30" si="10">E12/$N$15*100</f>
        <v>1.9597787220721322E-3</v>
      </c>
      <c r="F30" s="32">
        <f t="shared" si="10"/>
        <v>1.4182609172890432E-4</v>
      </c>
      <c r="G30" s="32">
        <f t="shared" si="10"/>
        <v>5.1143348229513985E-4</v>
      </c>
      <c r="H30" s="32">
        <f t="shared" si="10"/>
        <v>1.9339921599396045E-4</v>
      </c>
      <c r="I30" s="32">
        <f t="shared" si="10"/>
        <v>2.0371384084697168E-3</v>
      </c>
      <c r="J30" s="32">
        <f t="shared" si="10"/>
        <v>1.0357602456565437E-2</v>
      </c>
      <c r="K30" s="40">
        <f t="shared" si="10"/>
        <v>3.1032236511941131</v>
      </c>
      <c r="L30" s="32">
        <f t="shared" si="10"/>
        <v>8.9823191428306081E-4</v>
      </c>
      <c r="M30" s="33">
        <f t="shared" si="10"/>
        <v>4.0398947340960627E-4</v>
      </c>
      <c r="N30" s="29">
        <f t="shared" si="3"/>
        <v>3.1229890510686964</v>
      </c>
    </row>
    <row r="31" spans="1:14" ht="15" customHeight="1">
      <c r="A31" s="2">
        <v>2005</v>
      </c>
      <c r="B31" s="2" t="s">
        <v>9</v>
      </c>
      <c r="C31" s="30">
        <v>0</v>
      </c>
      <c r="D31" s="32">
        <f t="shared" si="1"/>
        <v>3.7175627074394618E-3</v>
      </c>
      <c r="E31" s="32">
        <f t="shared" ref="E31:M31" si="11">E13/$N$15*100</f>
        <v>3.7390515092165685E-4</v>
      </c>
      <c r="F31" s="32">
        <f t="shared" si="11"/>
        <v>6.6615285509030817E-4</v>
      </c>
      <c r="G31" s="32">
        <f t="shared" si="11"/>
        <v>9.970804024577516E-4</v>
      </c>
      <c r="H31" s="32">
        <f t="shared" si="11"/>
        <v>2.8794994381322997E-3</v>
      </c>
      <c r="I31" s="32">
        <f t="shared" si="11"/>
        <v>1.0916311302770211E-2</v>
      </c>
      <c r="J31" s="32">
        <f t="shared" si="11"/>
        <v>2.8794994381322997E-3</v>
      </c>
      <c r="K31" s="32">
        <f t="shared" si="11"/>
        <v>1.0615468077890718E-3</v>
      </c>
      <c r="L31" s="41">
        <f t="shared" si="11"/>
        <v>0.36420940355982628</v>
      </c>
      <c r="M31" s="33">
        <f t="shared" si="11"/>
        <v>0</v>
      </c>
      <c r="N31" s="29">
        <f t="shared" si="3"/>
        <v>0.38770096166255935</v>
      </c>
    </row>
    <row r="32" spans="1:14" ht="15" customHeight="1" thickBot="1">
      <c r="A32" s="2">
        <v>2005</v>
      </c>
      <c r="B32" s="2" t="s">
        <v>10</v>
      </c>
      <c r="C32" s="42">
        <v>0</v>
      </c>
      <c r="D32" s="43">
        <f t="shared" si="1"/>
        <v>0.13177792801792923</v>
      </c>
      <c r="E32" s="43">
        <f t="shared" ref="E32:M32" si="12">E14/$N$15*100</f>
        <v>0.10948544505435871</v>
      </c>
      <c r="F32" s="43">
        <f t="shared" si="12"/>
        <v>4.1090886758183461E-2</v>
      </c>
      <c r="G32" s="43">
        <f t="shared" si="12"/>
        <v>5.1822394365670557E-2</v>
      </c>
      <c r="H32" s="43">
        <f t="shared" si="12"/>
        <v>6.6959106337464519E-2</v>
      </c>
      <c r="I32" s="43">
        <f t="shared" si="12"/>
        <v>0.1934335980768038</v>
      </c>
      <c r="J32" s="43">
        <f t="shared" si="12"/>
        <v>4.3317126622291716E-2</v>
      </c>
      <c r="K32" s="43">
        <f t="shared" si="12"/>
        <v>2.5696309165064213E-2</v>
      </c>
      <c r="L32" s="43">
        <f t="shared" si="12"/>
        <v>2.20088307801127E-2</v>
      </c>
      <c r="M32" s="44">
        <f t="shared" si="12"/>
        <v>2.5073133913528119E-2</v>
      </c>
      <c r="N32" s="29">
        <f t="shared" si="3"/>
        <v>0.71066475909140703</v>
      </c>
    </row>
    <row r="33" spans="2:14" ht="15" customHeight="1">
      <c r="B33" t="s">
        <v>11</v>
      </c>
      <c r="C33" s="29">
        <f>SUM(C22:C32)</f>
        <v>100</v>
      </c>
      <c r="D33" s="29">
        <f t="shared" ref="D33:M33" si="13">SUM(D22:D32)</f>
        <v>3.0298007132820945</v>
      </c>
      <c r="E33" s="29">
        <f t="shared" si="13"/>
        <v>4.1577694073642038</v>
      </c>
      <c r="F33" s="29">
        <f t="shared" si="13"/>
        <v>16.796352301684898</v>
      </c>
      <c r="G33" s="29">
        <f t="shared" si="13"/>
        <v>3.5220017179867247</v>
      </c>
      <c r="H33" s="29">
        <f t="shared" si="13"/>
        <v>3.9280111387633783</v>
      </c>
      <c r="I33" s="29">
        <f t="shared" si="13"/>
        <v>60.922678434736767</v>
      </c>
      <c r="J33" s="29">
        <f t="shared" si="13"/>
        <v>4.0543395066506331</v>
      </c>
      <c r="K33" s="29">
        <f t="shared" si="13"/>
        <v>3.1562279296575246</v>
      </c>
      <c r="L33" s="29">
        <f t="shared" si="13"/>
        <v>0.4047071993889616</v>
      </c>
      <c r="M33" s="29">
        <f t="shared" si="13"/>
        <v>2.8111650484811006E-2</v>
      </c>
      <c r="N33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1999x2005</vt:lpstr>
      <vt:lpstr>2005x2013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Pasquarella</dc:creator>
  <cp:lastModifiedBy>Valerie Pasquarella</cp:lastModifiedBy>
  <dcterms:created xsi:type="dcterms:W3CDTF">2014-02-05T16:10:06Z</dcterms:created>
  <dcterms:modified xsi:type="dcterms:W3CDTF">2014-02-05T17:41:10Z</dcterms:modified>
</cp:coreProperties>
</file>